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p.jallad\Desktop\"/>
    </mc:Choice>
  </mc:AlternateContent>
  <xr:revisionPtr revIDLastSave="0" documentId="8_{AFAB0DDD-0BFC-41D7-B632-9E6B3B2DCAE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حسب اقراره في مجلس النواب" sheetId="2" r:id="rId1"/>
  </sheets>
  <calcPr calcId="191029"/>
</workbook>
</file>

<file path=xl/calcChain.xml><?xml version="1.0" encoding="utf-8"?>
<calcChain xmlns="http://schemas.openxmlformats.org/spreadsheetml/2006/main">
  <c r="B23" i="2" l="1"/>
  <c r="D23" i="2"/>
  <c r="A23" i="2" s="1"/>
  <c r="G23" i="2"/>
  <c r="E23" i="2" s="1"/>
  <c r="H23" i="2"/>
  <c r="C23" i="2"/>
  <c r="B13" i="2"/>
  <c r="B14" i="2"/>
  <c r="B15" i="2"/>
  <c r="B16" i="2"/>
  <c r="B17" i="2"/>
  <c r="B18" i="2"/>
  <c r="B19" i="2"/>
  <c r="B20" i="2"/>
  <c r="B21" i="2"/>
  <c r="B22" i="2"/>
  <c r="C14" i="2"/>
  <c r="C15" i="2"/>
  <c r="C16" i="2"/>
  <c r="C17" i="2"/>
  <c r="C18" i="2"/>
  <c r="C19" i="2"/>
  <c r="C20" i="2"/>
  <c r="C21" i="2"/>
  <c r="C22" i="2"/>
  <c r="C13" i="2"/>
  <c r="D14" i="2"/>
  <c r="D15" i="2"/>
  <c r="D16" i="2"/>
  <c r="D17" i="2"/>
  <c r="D18" i="2"/>
  <c r="D19" i="2"/>
  <c r="D20" i="2"/>
  <c r="D21" i="2"/>
  <c r="D22" i="2"/>
  <c r="D13" i="2"/>
  <c r="H14" i="2"/>
  <c r="G14" i="2" s="1"/>
  <c r="E14" i="2" s="1"/>
  <c r="H15" i="2"/>
  <c r="G15" i="2" s="1"/>
  <c r="E15" i="2" s="1"/>
  <c r="H16" i="2"/>
  <c r="G16" i="2" s="1"/>
  <c r="E16" i="2" s="1"/>
  <c r="H17" i="2"/>
  <c r="G17" i="2" s="1"/>
  <c r="E17" i="2" s="1"/>
  <c r="H18" i="2"/>
  <c r="G18" i="2" s="1"/>
  <c r="E18" i="2" s="1"/>
  <c r="H19" i="2"/>
  <c r="G19" i="2" s="1"/>
  <c r="E19" i="2" s="1"/>
  <c r="H20" i="2"/>
  <c r="G20" i="2" s="1"/>
  <c r="E20" i="2" s="1"/>
  <c r="H21" i="2"/>
  <c r="G21" i="2" s="1"/>
  <c r="E21" i="2" s="1"/>
  <c r="H22" i="2"/>
  <c r="G22" i="2" s="1"/>
  <c r="E22" i="2" s="1"/>
  <c r="H13" i="2"/>
  <c r="G13" i="2" s="1"/>
  <c r="E13" i="2" s="1"/>
  <c r="A17" i="2" l="1"/>
  <c r="A18" i="2"/>
  <c r="A15" i="2"/>
  <c r="A22" i="2"/>
  <c r="A14" i="2"/>
  <c r="A16" i="2"/>
  <c r="A13" i="2"/>
  <c r="A20" i="2"/>
  <c r="A19" i="2"/>
  <c r="A21" i="2"/>
</calcChain>
</file>

<file path=xl/sharedStrings.xml><?xml version="1.0" encoding="utf-8"?>
<sst xmlns="http://schemas.openxmlformats.org/spreadsheetml/2006/main" count="24" uniqueCount="24">
  <si>
    <t xml:space="preserve">جدول الرواتب الشهري - </t>
  </si>
  <si>
    <t>الصافي للدفع</t>
  </si>
  <si>
    <t>نقل</t>
  </si>
  <si>
    <t>اشتراكات محسومة</t>
  </si>
  <si>
    <t>ضريبة محسومة</t>
  </si>
  <si>
    <t>الموظف</t>
  </si>
  <si>
    <t>الرقم</t>
  </si>
  <si>
    <t>راتب شهري</t>
  </si>
  <si>
    <t>راتب  450 دولار</t>
  </si>
  <si>
    <t>راتب 500 دولار</t>
  </si>
  <si>
    <t>راتب 550 دولار</t>
  </si>
  <si>
    <t>راتب 600 دولار</t>
  </si>
  <si>
    <t>راتب 700 دولار</t>
  </si>
  <si>
    <t>راتب 900 دولار</t>
  </si>
  <si>
    <t>راتب  1000 دولار</t>
  </si>
  <si>
    <t>راتب 1400 دولار</t>
  </si>
  <si>
    <t>راتب 1500 دولار</t>
  </si>
  <si>
    <t>راتب 2500 دولار</t>
  </si>
  <si>
    <t>اجمالي الحسومات على الموظف</t>
  </si>
  <si>
    <t>راتب 20 مليون ليرة</t>
  </si>
  <si>
    <t>اشتراكات فرع المرض و الامومة</t>
  </si>
  <si>
    <t>اشتراكات فرع نهاية الخدمة</t>
  </si>
  <si>
    <t>اشتراكات فرع االتعويضات العائلية</t>
  </si>
  <si>
    <t>اجمالي الاشتراكات على الشركة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</si>
</sst>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9"/>
      <color rgb="FF000000"/>
      <name val="Times New Roman"/>
    </font>
    <font>
      <sz val="11"/>
      <color rgb="FF000000"/>
      <name val="Times New Roman"/>
    </font>
    <font>
      <sz val="12"/>
      <color rgb="FF000000"/>
      <name val="Times New Roman"/>
    </font>
    <font>
      <b/>
      <sz val="9"/>
      <color rgb="FF000000"/>
      <name val="Times New Roman"/>
    </font>
    <font>
      <sz val="8"/>
      <color rgb="FF000000"/>
      <name val="Times New Roman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center" vertical="center" wrapText="1" readingOrder="1"/>
    </xf>
    <xf numFmtId="49" fontId="5" fillId="0" borderId="3" xfId="0" applyNumberFormat="1" applyFont="1" applyBorder="1" applyAlignment="1">
      <alignment horizontal="right" vertical="center" wrapText="1" readingOrder="1"/>
    </xf>
    <xf numFmtId="0" fontId="5" fillId="0" borderId="3" xfId="0" applyFont="1" applyBorder="1" applyAlignment="1">
      <alignment horizontal="center" vertical="center" wrapText="1" readingOrder="1"/>
    </xf>
    <xf numFmtId="0" fontId="1" fillId="2" borderId="0" xfId="0" applyFont="1" applyFill="1" applyAlignment="1">
      <alignment horizontal="left" vertical="top" readingOrder="1"/>
    </xf>
    <xf numFmtId="0" fontId="1" fillId="2" borderId="1" xfId="0" applyFont="1" applyFill="1" applyBorder="1" applyAlignment="1">
      <alignment horizontal="left" vertical="top" readingOrder="1"/>
    </xf>
    <xf numFmtId="49" fontId="5" fillId="0" borderId="6" xfId="0" applyNumberFormat="1" applyFont="1" applyBorder="1" applyAlignment="1">
      <alignment horizontal="right" vertical="center" wrapText="1" readingOrder="1"/>
    </xf>
    <xf numFmtId="0" fontId="5" fillId="0" borderId="6" xfId="0" applyFont="1" applyBorder="1" applyAlignment="1">
      <alignment horizontal="center" vertical="center" wrapText="1" readingOrder="1"/>
    </xf>
    <xf numFmtId="49" fontId="5" fillId="0" borderId="4" xfId="0" applyNumberFormat="1" applyFont="1" applyBorder="1" applyAlignment="1">
      <alignment horizontal="right" vertical="center" wrapText="1" readingOrder="1"/>
    </xf>
    <xf numFmtId="0" fontId="5" fillId="0" borderId="4" xfId="0" applyFont="1" applyBorder="1" applyAlignment="1">
      <alignment horizontal="center" vertical="center" wrapText="1" readingOrder="1"/>
    </xf>
    <xf numFmtId="165" fontId="5" fillId="0" borderId="2" xfId="1" applyNumberFormat="1" applyFont="1" applyBorder="1" applyAlignment="1">
      <alignment horizontal="right" vertical="center" wrapText="1" readingOrder="1"/>
    </xf>
    <xf numFmtId="165" fontId="5" fillId="0" borderId="3" xfId="1" applyNumberFormat="1" applyFont="1" applyBorder="1" applyAlignment="1">
      <alignment horizontal="right" vertical="center" wrapText="1" readingOrder="1"/>
    </xf>
    <xf numFmtId="165" fontId="5" fillId="0" borderId="5" xfId="1" applyNumberFormat="1" applyFont="1" applyBorder="1" applyAlignment="1">
      <alignment horizontal="right" vertical="center" wrapText="1" readingOrder="1"/>
    </xf>
    <xf numFmtId="165" fontId="5" fillId="0" borderId="6" xfId="1" applyNumberFormat="1" applyFont="1" applyBorder="1" applyAlignment="1">
      <alignment horizontal="right" vertical="center" wrapText="1" readingOrder="1"/>
    </xf>
    <xf numFmtId="165" fontId="5" fillId="0" borderId="4" xfId="1" applyNumberFormat="1" applyFont="1" applyBorder="1" applyAlignment="1">
      <alignment horizontal="right" vertical="center" wrapText="1" readingOrder="1"/>
    </xf>
    <xf numFmtId="0" fontId="4" fillId="3" borderId="4" xfId="0" applyFont="1" applyFill="1" applyBorder="1" applyAlignment="1">
      <alignment horizontal="center" vertical="center" wrapText="1" readingOrder="1"/>
    </xf>
    <xf numFmtId="165" fontId="5" fillId="0" borderId="7" xfId="1" applyNumberFormat="1" applyFont="1" applyBorder="1" applyAlignment="1">
      <alignment horizontal="right" vertical="center" wrapText="1" readingOrder="1"/>
    </xf>
    <xf numFmtId="0" fontId="2" fillId="0" borderId="0" xfId="0" applyFont="1" applyAlignment="1">
      <alignment horizontal="center" wrapText="1" readingOrder="1"/>
    </xf>
    <xf numFmtId="0" fontId="1" fillId="2" borderId="0" xfId="0" applyFont="1" applyFill="1" applyAlignment="1">
      <alignment horizontal="left" vertical="top" readingOrder="1"/>
    </xf>
    <xf numFmtId="0" fontId="1" fillId="2" borderId="1" xfId="0" applyFont="1" applyFill="1" applyBorder="1" applyAlignment="1">
      <alignment horizontal="left" vertical="top" readingOrder="1"/>
    </xf>
    <xf numFmtId="49" fontId="3" fillId="2" borderId="0" xfId="0" applyNumberFormat="1" applyFont="1" applyFill="1" applyAlignment="1">
      <alignment horizontal="left" vertical="top" wrapText="1" readingOrder="1"/>
    </xf>
    <xf numFmtId="49" fontId="3" fillId="2" borderId="0" xfId="0" applyNumberFormat="1" applyFont="1" applyFill="1" applyAlignment="1">
      <alignment horizontal="right" vertical="center" wrapText="1" readingOrder="1"/>
    </xf>
    <xf numFmtId="0" fontId="3" fillId="2" borderId="0" xfId="0" applyFont="1" applyFill="1" applyAlignment="1">
      <alignment horizontal="right" vertical="center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E6F5A-3B0F-4AD8-917B-5CE95AE9B3F8}">
  <sheetPr>
    <outlinePr summaryBelow="0"/>
  </sheetPr>
  <dimension ref="A1:L23"/>
  <sheetViews>
    <sheetView showGridLines="0" tabSelected="1" topLeftCell="A9" workbookViewId="0">
      <selection activeCell="A13" sqref="A13"/>
    </sheetView>
  </sheetViews>
  <sheetFormatPr defaultRowHeight="14.4" x14ac:dyDescent="0.3"/>
  <cols>
    <col min="1" max="4" width="18.44140625" bestFit="1" customWidth="1"/>
    <col min="5" max="5" width="19.5546875" customWidth="1"/>
    <col min="6" max="6" width="18.44140625" customWidth="1"/>
    <col min="7" max="7" width="17.44140625" bestFit="1" customWidth="1"/>
    <col min="8" max="8" width="16.109375" customWidth="1"/>
    <col min="9" max="9" width="19.109375" customWidth="1"/>
    <col min="10" max="11" width="18" customWidth="1"/>
    <col min="12" max="12" width="8.6640625" customWidth="1"/>
  </cols>
  <sheetData>
    <row r="1" spans="1:12" ht="3" customHeight="1" x14ac:dyDescent="0.3">
      <c r="D1" s="5"/>
      <c r="E1" s="19"/>
      <c r="F1" s="19"/>
      <c r="G1" s="19"/>
      <c r="H1" s="19"/>
      <c r="I1" s="5"/>
      <c r="J1" s="5"/>
      <c r="K1" s="19"/>
      <c r="L1" s="19"/>
    </row>
    <row r="2" spans="1:12" ht="0.75" customHeight="1" x14ac:dyDescent="0.3">
      <c r="D2" s="5"/>
      <c r="E2" s="19"/>
      <c r="F2" s="19"/>
      <c r="G2" s="19"/>
      <c r="H2" s="19"/>
      <c r="I2" s="5"/>
      <c r="J2" s="22"/>
      <c r="K2" s="23" t="s">
        <v>0</v>
      </c>
      <c r="L2" s="23"/>
    </row>
    <row r="3" spans="1:12" ht="3.75" customHeight="1" x14ac:dyDescent="0.3">
      <c r="D3" s="5"/>
      <c r="E3" s="19"/>
      <c r="F3" s="19"/>
      <c r="G3" s="19"/>
      <c r="H3" s="19"/>
      <c r="I3" s="5"/>
      <c r="J3" s="22"/>
      <c r="K3" s="23"/>
      <c r="L3" s="23"/>
    </row>
    <row r="4" spans="1:12" ht="12" customHeight="1" x14ac:dyDescent="0.3">
      <c r="D4" s="5"/>
      <c r="E4" s="21"/>
      <c r="F4" s="21"/>
      <c r="G4" s="21"/>
      <c r="H4" s="21"/>
      <c r="I4" s="5"/>
      <c r="J4" s="22"/>
      <c r="K4" s="23"/>
      <c r="L4" s="23"/>
    </row>
    <row r="5" spans="1:12" ht="0.75" customHeight="1" x14ac:dyDescent="0.3">
      <c r="D5" s="5"/>
      <c r="E5" s="21"/>
      <c r="F5" s="21"/>
      <c r="G5" s="21"/>
      <c r="H5" s="21"/>
      <c r="I5" s="5"/>
      <c r="J5" s="5"/>
      <c r="K5" s="19"/>
      <c r="L5" s="19"/>
    </row>
    <row r="6" spans="1:12" ht="2.25" customHeight="1" x14ac:dyDescent="0.3">
      <c r="D6" s="5"/>
      <c r="E6" s="21"/>
      <c r="F6" s="21"/>
      <c r="G6" s="21"/>
      <c r="H6" s="21"/>
      <c r="I6" s="5"/>
      <c r="J6" s="5"/>
      <c r="K6" s="19"/>
      <c r="L6" s="19"/>
    </row>
    <row r="7" spans="1:12" ht="2.25" customHeight="1" x14ac:dyDescent="0.3">
      <c r="D7" s="6"/>
      <c r="E7" s="20"/>
      <c r="F7" s="20"/>
      <c r="G7" s="20"/>
      <c r="H7" s="20"/>
      <c r="I7" s="6"/>
      <c r="J7" s="6"/>
      <c r="K7" s="20"/>
      <c r="L7" s="20"/>
    </row>
    <row r="8" spans="1:12" ht="12" customHeight="1" x14ac:dyDescent="0.3"/>
    <row r="9" spans="1:12" ht="3" customHeight="1" x14ac:dyDescent="0.3">
      <c r="A9" s="1"/>
      <c r="B9" s="1"/>
      <c r="C9" s="1"/>
      <c r="D9" s="1"/>
      <c r="E9" s="1"/>
      <c r="F9" s="2"/>
      <c r="G9" s="2"/>
      <c r="H9" s="2"/>
      <c r="I9" s="2"/>
      <c r="J9" s="18"/>
      <c r="K9" s="18"/>
      <c r="L9" s="18"/>
    </row>
    <row r="10" spans="1:12" ht="18" customHeight="1" x14ac:dyDescent="0.3">
      <c r="A10" s="1"/>
      <c r="B10" s="1"/>
      <c r="C10" s="1"/>
      <c r="D10" s="1"/>
      <c r="E10" s="1"/>
      <c r="F10" s="2"/>
      <c r="G10" s="2"/>
      <c r="H10" s="2"/>
      <c r="I10" s="2"/>
      <c r="J10" s="18"/>
      <c r="K10" s="18"/>
      <c r="L10" s="18"/>
    </row>
    <row r="11" spans="1:12" ht="3" customHeight="1" x14ac:dyDescent="0.3">
      <c r="A11" s="1"/>
      <c r="B11" s="1"/>
      <c r="C11" s="1"/>
      <c r="D11" s="1"/>
      <c r="E11" s="1"/>
      <c r="F11" s="2"/>
      <c r="G11" s="2"/>
      <c r="H11" s="2"/>
      <c r="I11" s="2"/>
      <c r="J11" s="18"/>
      <c r="K11" s="18"/>
      <c r="L11" s="18"/>
    </row>
    <row r="12" spans="1:12" ht="31.5" customHeight="1" x14ac:dyDescent="0.3">
      <c r="A12" s="16" t="s">
        <v>23</v>
      </c>
      <c r="B12" s="16" t="s">
        <v>22</v>
      </c>
      <c r="C12" s="16" t="s">
        <v>21</v>
      </c>
      <c r="D12" s="16" t="s">
        <v>20</v>
      </c>
      <c r="E12" s="16" t="s">
        <v>1</v>
      </c>
      <c r="F12" s="16" t="s">
        <v>2</v>
      </c>
      <c r="G12" s="16" t="s">
        <v>18</v>
      </c>
      <c r="H12" s="16" t="s">
        <v>3</v>
      </c>
      <c r="I12" s="16" t="s">
        <v>4</v>
      </c>
      <c r="J12" s="16" t="s">
        <v>7</v>
      </c>
      <c r="K12" s="16" t="s">
        <v>5</v>
      </c>
      <c r="L12" s="16" t="s">
        <v>6</v>
      </c>
    </row>
    <row r="13" spans="1:12" ht="31.5" customHeight="1" x14ac:dyDescent="0.3">
      <c r="A13" s="11">
        <f>D13+C13+B13</f>
        <v>5602500</v>
      </c>
      <c r="B13" s="11">
        <f>12000000*0.06</f>
        <v>720000</v>
      </c>
      <c r="C13" s="11">
        <f>J13*0.085</f>
        <v>3442500.0000000005</v>
      </c>
      <c r="D13" s="11">
        <f>18000000*0.08</f>
        <v>1440000</v>
      </c>
      <c r="E13" s="12">
        <f>J13+F13+G13</f>
        <v>51600000</v>
      </c>
      <c r="F13" s="12">
        <v>11700000</v>
      </c>
      <c r="G13" s="12">
        <f>I13+H13</f>
        <v>-600000</v>
      </c>
      <c r="H13" s="12">
        <f>-18000000*0.03</f>
        <v>-540000</v>
      </c>
      <c r="I13" s="12">
        <v>-60000</v>
      </c>
      <c r="J13" s="12">
        <v>40500000</v>
      </c>
      <c r="K13" s="3" t="s">
        <v>8</v>
      </c>
      <c r="L13" s="4">
        <v>1</v>
      </c>
    </row>
    <row r="14" spans="1:12" ht="31.5" customHeight="1" x14ac:dyDescent="0.3">
      <c r="A14" s="11">
        <f t="shared" ref="A14:A23" si="0">D14+C14+B14</f>
        <v>5985000</v>
      </c>
      <c r="B14" s="11">
        <f t="shared" ref="B14:B23" si="1">12000000*0.06</f>
        <v>720000</v>
      </c>
      <c r="C14" s="11">
        <f t="shared" ref="C14:C23" si="2">J14*0.085</f>
        <v>3825000.0000000005</v>
      </c>
      <c r="D14" s="11">
        <f t="shared" ref="D14:D23" si="3">18000000*0.08</f>
        <v>1440000</v>
      </c>
      <c r="E14" s="12">
        <f t="shared" ref="E14:E23" si="4">J14+F14+G14</f>
        <v>56010000</v>
      </c>
      <c r="F14" s="12">
        <v>11700000</v>
      </c>
      <c r="G14" s="12">
        <f t="shared" ref="G14:G23" si="5">I14+H14</f>
        <v>-690000</v>
      </c>
      <c r="H14" s="12">
        <f t="shared" ref="H14:H23" si="6">-18000000*0.03</f>
        <v>-540000</v>
      </c>
      <c r="I14" s="12">
        <v>-150000</v>
      </c>
      <c r="J14" s="12">
        <v>45000000</v>
      </c>
      <c r="K14" s="3" t="s">
        <v>9</v>
      </c>
      <c r="L14" s="4">
        <v>2</v>
      </c>
    </row>
    <row r="15" spans="1:12" ht="31.5" customHeight="1" x14ac:dyDescent="0.3">
      <c r="A15" s="11">
        <f t="shared" si="0"/>
        <v>6367500</v>
      </c>
      <c r="B15" s="11">
        <f t="shared" si="1"/>
        <v>720000</v>
      </c>
      <c r="C15" s="11">
        <f t="shared" si="2"/>
        <v>4207500</v>
      </c>
      <c r="D15" s="11">
        <f t="shared" si="3"/>
        <v>1440000</v>
      </c>
      <c r="E15" s="12">
        <f t="shared" si="4"/>
        <v>60420000</v>
      </c>
      <c r="F15" s="12">
        <v>11700000</v>
      </c>
      <c r="G15" s="12">
        <f t="shared" si="5"/>
        <v>-780000</v>
      </c>
      <c r="H15" s="12">
        <f t="shared" si="6"/>
        <v>-540000</v>
      </c>
      <c r="I15" s="12">
        <v>-240000</v>
      </c>
      <c r="J15" s="12">
        <v>49500000</v>
      </c>
      <c r="K15" s="3" t="s">
        <v>10</v>
      </c>
      <c r="L15" s="4">
        <v>3</v>
      </c>
    </row>
    <row r="16" spans="1:12" ht="31.5" customHeight="1" x14ac:dyDescent="0.3">
      <c r="A16" s="11">
        <f t="shared" si="0"/>
        <v>6750000</v>
      </c>
      <c r="B16" s="11">
        <f t="shared" si="1"/>
        <v>720000</v>
      </c>
      <c r="C16" s="11">
        <f t="shared" si="2"/>
        <v>4590000</v>
      </c>
      <c r="D16" s="11">
        <f t="shared" si="3"/>
        <v>1440000</v>
      </c>
      <c r="E16" s="12">
        <f t="shared" si="4"/>
        <v>64830000</v>
      </c>
      <c r="F16" s="12">
        <v>11700000</v>
      </c>
      <c r="G16" s="12">
        <f t="shared" si="5"/>
        <v>-870000</v>
      </c>
      <c r="H16" s="12">
        <f t="shared" si="6"/>
        <v>-540000</v>
      </c>
      <c r="I16" s="12">
        <v>-330000</v>
      </c>
      <c r="J16" s="12">
        <v>54000000</v>
      </c>
      <c r="K16" s="3" t="s">
        <v>11</v>
      </c>
      <c r="L16" s="4">
        <v>4</v>
      </c>
    </row>
    <row r="17" spans="1:12" ht="31.5" customHeight="1" x14ac:dyDescent="0.3">
      <c r="A17" s="11">
        <f t="shared" si="0"/>
        <v>7515000</v>
      </c>
      <c r="B17" s="11">
        <f t="shared" si="1"/>
        <v>720000</v>
      </c>
      <c r="C17" s="11">
        <f t="shared" si="2"/>
        <v>5355000</v>
      </c>
      <c r="D17" s="11">
        <f t="shared" si="3"/>
        <v>1440000</v>
      </c>
      <c r="E17" s="12">
        <f t="shared" si="4"/>
        <v>73650000</v>
      </c>
      <c r="F17" s="12">
        <v>11700000</v>
      </c>
      <c r="G17" s="12">
        <f t="shared" si="5"/>
        <v>-1050000</v>
      </c>
      <c r="H17" s="12">
        <f t="shared" si="6"/>
        <v>-540000</v>
      </c>
      <c r="I17" s="12">
        <v>-510000</v>
      </c>
      <c r="J17" s="12">
        <v>63000000</v>
      </c>
      <c r="K17" s="3" t="s">
        <v>12</v>
      </c>
      <c r="L17" s="4">
        <v>5</v>
      </c>
    </row>
    <row r="18" spans="1:12" ht="31.5" customHeight="1" x14ac:dyDescent="0.3">
      <c r="A18" s="11">
        <f t="shared" si="0"/>
        <v>9045000</v>
      </c>
      <c r="B18" s="11">
        <f t="shared" si="1"/>
        <v>720000</v>
      </c>
      <c r="C18" s="11">
        <f t="shared" si="2"/>
        <v>6885000.0000000009</v>
      </c>
      <c r="D18" s="11">
        <f t="shared" si="3"/>
        <v>1440000</v>
      </c>
      <c r="E18" s="12">
        <f t="shared" si="4"/>
        <v>91020000</v>
      </c>
      <c r="F18" s="12">
        <v>11700000</v>
      </c>
      <c r="G18" s="12">
        <f t="shared" si="5"/>
        <v>-1680000</v>
      </c>
      <c r="H18" s="12">
        <f t="shared" si="6"/>
        <v>-540000</v>
      </c>
      <c r="I18" s="12">
        <v>-1140000</v>
      </c>
      <c r="J18" s="12">
        <v>81000000</v>
      </c>
      <c r="K18" s="3" t="s">
        <v>13</v>
      </c>
      <c r="L18" s="4">
        <v>6</v>
      </c>
    </row>
    <row r="19" spans="1:12" ht="31.5" customHeight="1" x14ac:dyDescent="0.3">
      <c r="A19" s="11">
        <f t="shared" si="0"/>
        <v>9810000</v>
      </c>
      <c r="B19" s="11">
        <f t="shared" si="1"/>
        <v>720000</v>
      </c>
      <c r="C19" s="11">
        <f t="shared" si="2"/>
        <v>7650000.0000000009</v>
      </c>
      <c r="D19" s="11">
        <f t="shared" si="3"/>
        <v>1440000</v>
      </c>
      <c r="E19" s="12">
        <f t="shared" si="4"/>
        <v>99660000</v>
      </c>
      <c r="F19" s="12">
        <v>11700000</v>
      </c>
      <c r="G19" s="12">
        <f t="shared" si="5"/>
        <v>-2040000</v>
      </c>
      <c r="H19" s="12">
        <f t="shared" si="6"/>
        <v>-540000</v>
      </c>
      <c r="I19" s="12">
        <v>-1500000</v>
      </c>
      <c r="J19" s="12">
        <v>90000000</v>
      </c>
      <c r="K19" s="3" t="s">
        <v>14</v>
      </c>
      <c r="L19" s="4">
        <v>7</v>
      </c>
    </row>
    <row r="20" spans="1:12" ht="31.5" customHeight="1" x14ac:dyDescent="0.3">
      <c r="A20" s="11">
        <f t="shared" si="0"/>
        <v>12870000</v>
      </c>
      <c r="B20" s="11">
        <f t="shared" si="1"/>
        <v>720000</v>
      </c>
      <c r="C20" s="11">
        <f t="shared" si="2"/>
        <v>10710000</v>
      </c>
      <c r="D20" s="11">
        <f t="shared" si="3"/>
        <v>1440000</v>
      </c>
      <c r="E20" s="12">
        <f t="shared" si="4"/>
        <v>133815000</v>
      </c>
      <c r="F20" s="12">
        <v>11700000</v>
      </c>
      <c r="G20" s="12">
        <f t="shared" si="5"/>
        <v>-3885000</v>
      </c>
      <c r="H20" s="12">
        <f t="shared" si="6"/>
        <v>-540000</v>
      </c>
      <c r="I20" s="12">
        <v>-3345000</v>
      </c>
      <c r="J20" s="12">
        <v>126000000</v>
      </c>
      <c r="K20" s="3" t="s">
        <v>15</v>
      </c>
      <c r="L20" s="4">
        <v>8</v>
      </c>
    </row>
    <row r="21" spans="1:12" ht="31.5" customHeight="1" x14ac:dyDescent="0.3">
      <c r="A21" s="11">
        <f t="shared" si="0"/>
        <v>13635000</v>
      </c>
      <c r="B21" s="11">
        <f t="shared" si="1"/>
        <v>720000</v>
      </c>
      <c r="C21" s="11">
        <f t="shared" si="2"/>
        <v>11475000</v>
      </c>
      <c r="D21" s="11">
        <f t="shared" si="3"/>
        <v>1440000</v>
      </c>
      <c r="E21" s="12">
        <f t="shared" si="4"/>
        <v>142185000</v>
      </c>
      <c r="F21" s="12">
        <v>11700000</v>
      </c>
      <c r="G21" s="12">
        <f t="shared" si="5"/>
        <v>-4515000</v>
      </c>
      <c r="H21" s="12">
        <f t="shared" si="6"/>
        <v>-540000</v>
      </c>
      <c r="I21" s="14">
        <v>-3975000</v>
      </c>
      <c r="J21" s="14">
        <v>135000000</v>
      </c>
      <c r="K21" s="7" t="s">
        <v>16</v>
      </c>
      <c r="L21" s="8">
        <v>9</v>
      </c>
    </row>
    <row r="22" spans="1:12" ht="31.5" customHeight="1" x14ac:dyDescent="0.3">
      <c r="A22" s="11">
        <f t="shared" si="0"/>
        <v>21285000</v>
      </c>
      <c r="B22" s="11">
        <f t="shared" si="1"/>
        <v>720000</v>
      </c>
      <c r="C22" s="13">
        <f t="shared" si="2"/>
        <v>19125000</v>
      </c>
      <c r="D22" s="11">
        <f t="shared" si="3"/>
        <v>1440000</v>
      </c>
      <c r="E22" s="12">
        <f t="shared" si="4"/>
        <v>224385000</v>
      </c>
      <c r="F22" s="12">
        <v>11700000</v>
      </c>
      <c r="G22" s="12">
        <f t="shared" si="5"/>
        <v>-12315000</v>
      </c>
      <c r="H22" s="12">
        <f t="shared" si="6"/>
        <v>-540000</v>
      </c>
      <c r="I22" s="15">
        <v>-11775000</v>
      </c>
      <c r="J22" s="15">
        <v>225000000</v>
      </c>
      <c r="K22" s="9" t="s">
        <v>17</v>
      </c>
      <c r="L22" s="10">
        <v>10</v>
      </c>
    </row>
    <row r="23" spans="1:12" ht="31.5" customHeight="1" x14ac:dyDescent="0.3">
      <c r="A23" s="11">
        <f t="shared" si="0"/>
        <v>3860000</v>
      </c>
      <c r="B23" s="17">
        <f t="shared" si="1"/>
        <v>720000</v>
      </c>
      <c r="C23" s="15">
        <f t="shared" si="2"/>
        <v>1700000.0000000002</v>
      </c>
      <c r="D23" s="12">
        <f t="shared" si="3"/>
        <v>1440000</v>
      </c>
      <c r="E23" s="12">
        <f t="shared" si="4"/>
        <v>31160000</v>
      </c>
      <c r="F23" s="12">
        <v>11700000</v>
      </c>
      <c r="G23" s="12">
        <f t="shared" si="5"/>
        <v>-540000</v>
      </c>
      <c r="H23" s="12">
        <f t="shared" si="6"/>
        <v>-540000</v>
      </c>
      <c r="I23" s="12">
        <v>0</v>
      </c>
      <c r="J23" s="12">
        <v>20000000</v>
      </c>
      <c r="K23" s="3" t="s">
        <v>19</v>
      </c>
      <c r="L23" s="4">
        <v>11</v>
      </c>
    </row>
  </sheetData>
  <mergeCells count="12">
    <mergeCell ref="E1:H1"/>
    <mergeCell ref="K1:L1"/>
    <mergeCell ref="E2:H2"/>
    <mergeCell ref="J2:J4"/>
    <mergeCell ref="K2:L4"/>
    <mergeCell ref="E3:H3"/>
    <mergeCell ref="J9:L11"/>
    <mergeCell ref="K5:L5"/>
    <mergeCell ref="K6:L6"/>
    <mergeCell ref="E7:H7"/>
    <mergeCell ref="K7:L7"/>
    <mergeCell ref="E4:H6"/>
  </mergeCells>
  <pageMargins left="5.0000000745058101E-2" right="5.0000000745058101E-2" top="0.10000000149011599" bottom="0.10000000149011599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حسب اقراره في مجلس النواب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E550</dc:creator>
  <cp:lastModifiedBy>patricia jallad</cp:lastModifiedBy>
  <dcterms:created xsi:type="dcterms:W3CDTF">2024-01-23T10:31:55Z</dcterms:created>
  <dcterms:modified xsi:type="dcterms:W3CDTF">2024-02-03T23:04:18Z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19.1.5.0</vt:lpwstr>
  </property>
</Properties>
</file>